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<sst xmlns="http://schemas.openxmlformats.org/spreadsheetml/2006/main" count="80" uniqueCount="42">
  <si>
    <t>บัญชีสรุปจำนวนโครงการและงบประมาณ</t>
  </si>
  <si>
    <t>เทศบาลตำบลจองถนน  อำเภอเขาชัยสน  จังหวัดพัทลุง</t>
  </si>
  <si>
    <t>ยุทธศาสตร์/แนวทางการพัฒนา</t>
  </si>
  <si>
    <t>จำนวน</t>
  </si>
  <si>
    <t>โครงการ</t>
  </si>
  <si>
    <t>ที่ดำเนินการ</t>
  </si>
  <si>
    <t>คิดเป็น</t>
  </si>
  <si>
    <t>ร้อยละของ</t>
  </si>
  <si>
    <t>ทั้งหมด</t>
  </si>
  <si>
    <t>งบประมาณ</t>
  </si>
  <si>
    <t>(บาท)</t>
  </si>
  <si>
    <t>คิดเป็นร้อยละของ</t>
  </si>
  <si>
    <t>หน่วยดำเนินการ</t>
  </si>
  <si>
    <t>รวม</t>
  </si>
  <si>
    <t>รวมทั้งสิ้น</t>
  </si>
  <si>
    <t>ทต.จองถนน</t>
  </si>
  <si>
    <t xml:space="preserve">    ผลิตภัณฑ์ชุมชนและท้องถิ่น</t>
  </si>
  <si>
    <t>1. ยุทธศาสตร์การเพิ่มขีดความสามารถภาคเกษตร อุตสาหกรรมต่อเนื่องจากการเกษตร และ</t>
  </si>
  <si>
    <t xml:space="preserve">   1.1 ส่งเสริมอาชีพที่มีความต่อเนื่องจากภาคเกษตร</t>
  </si>
  <si>
    <t xml:space="preserve">   1.2 ส่งเสริมการลงทุนในท้องถิ่น</t>
  </si>
  <si>
    <t xml:space="preserve">   1.3 การพัฒนาด้านโครงสร้างพื้นฐานเพื่อเกื้อหนุนภาคเกษตรกรรม</t>
  </si>
  <si>
    <t>2. ยุทธศาสตร์การพัฒนาสู่การท่องเที่ยวเชิงอนุรักษ์และเชิงวัฒนธรรม</t>
  </si>
  <si>
    <t xml:space="preserve">  2.1 ปรับปรุง ฟื้นฟูแหล่งท่องเที่ยวเชิงอนุรักษ์ แหล่งท่องเที่ยวเชิงวัฒนธรรมให้มีความโด่ดเด่น</t>
  </si>
  <si>
    <t xml:space="preserve">  2.2 พัฒนาโครงสร้างพื้นฐานที่จำเป็นต่อการส่งเสริมการท่องเที่ยว</t>
  </si>
  <si>
    <t>3. ยุทธศาสตร์การพัฒนาคนและสังคมให้มีคุณภาพ</t>
  </si>
  <si>
    <t xml:space="preserve">  3.1 ส่งเสริมชุมชนสู่สุขภาวะที่ดีด้วยการบูรณาการมีส่วนร่วมของทุกภาคส่วน</t>
  </si>
  <si>
    <t xml:space="preserve">  3.2 สร้างสังคมสู่สังคมแห่งการเรียนรู้ที่ยั่งยืนด้วยกลไกการศึกษาและการเรียนรู้ด้วยตนเองอย่างเข้าถึง</t>
  </si>
  <si>
    <t xml:space="preserve">         และต่อเนื่อง</t>
  </si>
  <si>
    <t xml:space="preserve">  3.3 การจัดสวัสดิการสังคมที่ประชาชนเข้าถึงและมีส่วนร่วมในการพัฒนา</t>
  </si>
  <si>
    <t xml:space="preserve">  3.4 การส่งเสริมอนุรักษ์ประเพณี วัฒนธรรมอันดีงามของท้องถิ่น การอนุรักษ์อัตลักษณ์ที่ดีงาม</t>
  </si>
  <si>
    <t xml:space="preserve">         ของท้องถิ่น โดยเน้นชุมชนมีส่วนร่วม</t>
  </si>
  <si>
    <t>4. ยุทธศาสตร์ด้านการบริหารจัดการและการอนุรักษ์ทรัพยากรธรรมชาติและสิ่งแวดล้อม</t>
  </si>
  <si>
    <t xml:space="preserve">  4.1 พัฒนาระบบการบริหารจัดการน้ำที่เน้นโครงข่ายและการบริหารการใช้น้ำให้เกิดประโยชน์</t>
  </si>
  <si>
    <t xml:space="preserve">         ต่อภาคเกษตรกรรมและการท่องเที่ยว</t>
  </si>
  <si>
    <t xml:space="preserve">  4.2 ส่งเสริมให้เด็ก เยาวชน ประชาชนทั่วไป ได้ร่วมกันอนุรักษ์ทรัพยากรธรรมชาติและสิ่งแวดล้อม</t>
  </si>
  <si>
    <t xml:space="preserve">         ของชุมชนอย่างยั่งยืน</t>
  </si>
  <si>
    <t>5. ยุทธศาสตร์การสร้างความเข้มแข็งและการบริหารจัดการที่ดี</t>
  </si>
  <si>
    <t xml:space="preserve">  5.1 พัฒนาศักยภาพบุคลากรและเพิ่มประสิทธิภาพการบริหารงานของท้องถิ่นให้มีขีดความสามารถ</t>
  </si>
  <si>
    <t xml:space="preserve">         ในการให้บริการประชาชน</t>
  </si>
  <si>
    <t xml:space="preserve">  5.2  ส่งเสริมการมีส่วนร่วมของชุมชน/ท้องถิ่นในการร่วมคิดร่วมทำร่วมรับผิดชอบต่อท้องถิ่น</t>
  </si>
  <si>
    <t xml:space="preserve"> -</t>
  </si>
  <si>
    <t>แผนการดำเนินงาน ประจำปีงบประมาณ พ.ศ. 2560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</si>
</sst>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0.00;[Red]0.00"/>
    <numFmt numFmtId="198" formatCode="_(* #,##0.000_);_(* \(#,##0.000\);_(* &quot;-&quot;??_);_(@_)"/>
    <numFmt numFmtId="199" formatCode="_(* #,##0.0000_);_(* \(#,##0.0000\);_(* &quot;-&quot;??_);_(@_)"/>
  </numFmts>
  <fonts count="7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sz val="10"/>
      <name val="Arial"/>
      <family val="0"/>
    </font>
    <font>
      <b/>
      <sz val="14"/>
      <name val="Angsana New"/>
      <family val="1"/>
    </font>
    <font>
      <sz val="16"/>
      <color indexed="10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96" fontId="1" fillId="0" borderId="1" xfId="15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 textRotation="180"/>
    </xf>
    <xf numFmtId="196" fontId="1" fillId="0" borderId="1" xfId="15" applyNumberFormat="1" applyFont="1" applyBorder="1" applyAlignment="1">
      <alignment/>
    </xf>
    <xf numFmtId="2" fontId="3" fillId="0" borderId="4" xfId="0" applyNumberFormat="1" applyFont="1" applyBorder="1" applyAlignment="1">
      <alignment horizontal="center"/>
    </xf>
    <xf numFmtId="196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96" fontId="5" fillId="0" borderId="2" xfId="15" applyNumberFormat="1" applyFont="1" applyBorder="1" applyAlignment="1">
      <alignment horizontal="center"/>
    </xf>
    <xf numFmtId="196" fontId="5" fillId="0" borderId="4" xfId="15" applyNumberFormat="1" applyFont="1" applyBorder="1" applyAlignment="1">
      <alignment horizontal="center"/>
    </xf>
    <xf numFmtId="195" fontId="1" fillId="0" borderId="0" xfId="15" applyNumberFormat="1" applyFont="1" applyAlignment="1">
      <alignment horizontal="center"/>
    </xf>
    <xf numFmtId="195" fontId="1" fillId="0" borderId="0" xfId="15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0" applyNumberFormat="1" applyFont="1" applyAlignment="1">
      <alignment/>
    </xf>
    <xf numFmtId="196" fontId="6" fillId="0" borderId="0" xfId="15" applyNumberFormat="1" applyFont="1" applyAlignment="1">
      <alignment/>
    </xf>
    <xf numFmtId="195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6">
      <selection activeCell="E22" sqref="E22"/>
    </sheetView>
  </sheetViews>
  <sheetFormatPr defaultColWidth="9.140625" defaultRowHeight="12.75"/>
  <cols>
    <col min="1" max="1" width="80.28125" style="1" customWidth="1"/>
    <col min="2" max="2" width="11.00390625" style="1" customWidth="1"/>
    <col min="3" max="3" width="9.7109375" style="25" customWidth="1"/>
    <col min="4" max="4" width="10.421875" style="1" customWidth="1"/>
    <col min="5" max="5" width="16.140625" style="25" customWidth="1"/>
    <col min="6" max="6" width="14.421875" style="14" customWidth="1"/>
    <col min="7" max="16384" width="9.140625" style="1" customWidth="1"/>
  </cols>
  <sheetData>
    <row r="1" spans="1:6" ht="23.25">
      <c r="A1" s="43" t="s">
        <v>0</v>
      </c>
      <c r="B1" s="43"/>
      <c r="C1" s="43"/>
      <c r="D1" s="43"/>
      <c r="E1" s="43"/>
      <c r="F1" s="43"/>
    </row>
    <row r="2" spans="1:6" ht="23.25">
      <c r="A2" s="43" t="s">
        <v>41</v>
      </c>
      <c r="B2" s="43"/>
      <c r="C2" s="43"/>
      <c r="D2" s="43"/>
      <c r="E2" s="43"/>
      <c r="F2" s="43"/>
    </row>
    <row r="3" spans="1:6" ht="23.25">
      <c r="A3" s="44" t="s">
        <v>1</v>
      </c>
      <c r="B3" s="44"/>
      <c r="C3" s="44"/>
      <c r="D3" s="44"/>
      <c r="E3" s="44"/>
      <c r="F3" s="44"/>
    </row>
    <row r="4" spans="1:6" ht="23.25">
      <c r="A4" s="45" t="s">
        <v>2</v>
      </c>
      <c r="B4" s="5" t="s">
        <v>3</v>
      </c>
      <c r="C4" s="18" t="s">
        <v>6</v>
      </c>
      <c r="D4" s="5" t="s">
        <v>3</v>
      </c>
      <c r="E4" s="18" t="s">
        <v>11</v>
      </c>
      <c r="F4" s="45" t="s">
        <v>12</v>
      </c>
    </row>
    <row r="5" spans="1:6" ht="23.25">
      <c r="A5" s="46"/>
      <c r="B5" s="6" t="s">
        <v>4</v>
      </c>
      <c r="C5" s="19" t="s">
        <v>7</v>
      </c>
      <c r="D5" s="6" t="s">
        <v>9</v>
      </c>
      <c r="E5" s="19" t="s">
        <v>9</v>
      </c>
      <c r="F5" s="46"/>
    </row>
    <row r="6" spans="1:6" ht="23.25">
      <c r="A6" s="46"/>
      <c r="B6" s="6" t="s">
        <v>5</v>
      </c>
      <c r="C6" s="19" t="s">
        <v>4</v>
      </c>
      <c r="D6" s="6" t="s">
        <v>10</v>
      </c>
      <c r="E6" s="19" t="s">
        <v>8</v>
      </c>
      <c r="F6" s="46"/>
    </row>
    <row r="7" spans="1:6" ht="23.25">
      <c r="A7" s="47"/>
      <c r="B7" s="7"/>
      <c r="C7" s="20" t="s">
        <v>8</v>
      </c>
      <c r="D7" s="7"/>
      <c r="E7" s="20"/>
      <c r="F7" s="47"/>
    </row>
    <row r="8" spans="1:6" ht="23.25">
      <c r="A8" s="4" t="s">
        <v>17</v>
      </c>
      <c r="B8" s="10"/>
      <c r="C8" s="21"/>
      <c r="D8" s="10"/>
      <c r="E8" s="21"/>
      <c r="F8" s="11"/>
    </row>
    <row r="9" spans="1:6" ht="23.25">
      <c r="A9" s="9" t="s">
        <v>16</v>
      </c>
      <c r="B9" s="11"/>
      <c r="C9" s="22"/>
      <c r="D9" s="11"/>
      <c r="E9" s="22"/>
      <c r="F9" s="11"/>
    </row>
    <row r="10" spans="1:6" ht="23.25">
      <c r="A10" s="2" t="s">
        <v>18</v>
      </c>
      <c r="B10" s="11">
        <v>2</v>
      </c>
      <c r="C10" s="22">
        <f>SUM(B10*100/95)</f>
        <v>2.1052631578947367</v>
      </c>
      <c r="D10" s="15">
        <v>35000</v>
      </c>
      <c r="E10" s="22">
        <f>SUM(D10*100/45216000)</f>
        <v>0.07740622788393489</v>
      </c>
      <c r="F10" s="11" t="s">
        <v>15</v>
      </c>
    </row>
    <row r="11" spans="1:6" ht="23.25">
      <c r="A11" s="2" t="s">
        <v>19</v>
      </c>
      <c r="B11" s="11">
        <v>1</v>
      </c>
      <c r="C11" s="22">
        <f>SUM(B11*100/95)</f>
        <v>1.0526315789473684</v>
      </c>
      <c r="D11" s="15">
        <v>500000</v>
      </c>
      <c r="E11" s="22">
        <f>SUM(D11*100/45216000)</f>
        <v>1.105803255484784</v>
      </c>
      <c r="F11" s="11" t="s">
        <v>15</v>
      </c>
    </row>
    <row r="12" spans="1:6" ht="23.25">
      <c r="A12" s="2" t="s">
        <v>20</v>
      </c>
      <c r="B12" s="42" t="s">
        <v>40</v>
      </c>
      <c r="C12" s="22"/>
      <c r="D12" s="15" t="s">
        <v>40</v>
      </c>
      <c r="E12" s="22"/>
      <c r="F12" s="11" t="s">
        <v>15</v>
      </c>
    </row>
    <row r="13" spans="1:6" ht="23.25">
      <c r="A13" s="8" t="s">
        <v>13</v>
      </c>
      <c r="B13" s="8">
        <f>SUM(B10:B12)</f>
        <v>3</v>
      </c>
      <c r="C13" s="32">
        <f>SUM(C10:C12)</f>
        <v>3.1578947368421053</v>
      </c>
      <c r="D13" s="33">
        <f>SUM(D10:D12)</f>
        <v>535000</v>
      </c>
      <c r="E13" s="32">
        <f>SUM(E10:E12)</f>
        <v>1.183209483368719</v>
      </c>
      <c r="F13" s="12"/>
    </row>
    <row r="14" spans="1:6" ht="23.25">
      <c r="A14" s="9" t="s">
        <v>21</v>
      </c>
      <c r="B14" s="11"/>
      <c r="C14" s="22"/>
      <c r="D14" s="11"/>
      <c r="E14" s="22"/>
      <c r="F14" s="11"/>
    </row>
    <row r="15" spans="1:6" ht="23.25">
      <c r="A15" s="2" t="s">
        <v>22</v>
      </c>
      <c r="B15" s="11" t="s">
        <v>40</v>
      </c>
      <c r="C15" s="22"/>
      <c r="D15" s="16" t="s">
        <v>40</v>
      </c>
      <c r="E15" s="22"/>
      <c r="F15" s="11" t="s">
        <v>15</v>
      </c>
    </row>
    <row r="16" spans="1:6" ht="23.25">
      <c r="A16" s="2" t="s">
        <v>23</v>
      </c>
      <c r="B16" s="11">
        <v>1</v>
      </c>
      <c r="C16" s="22">
        <f>SUM(B16*100/95)</f>
        <v>1.0526315789473684</v>
      </c>
      <c r="D16" s="16">
        <v>500000</v>
      </c>
      <c r="E16" s="22">
        <f>SUM(D16*100/45216000)</f>
        <v>1.105803255484784</v>
      </c>
      <c r="F16" s="11" t="s">
        <v>15</v>
      </c>
    </row>
    <row r="17" spans="1:6" ht="23.25">
      <c r="A17" s="8" t="s">
        <v>13</v>
      </c>
      <c r="B17" s="8">
        <f>SUM(B15:B16)</f>
        <v>1</v>
      </c>
      <c r="C17" s="32">
        <f>SUM(C15:C16)</f>
        <v>1.0526315789473684</v>
      </c>
      <c r="D17" s="34">
        <f>SUM(D15:D16)</f>
        <v>500000</v>
      </c>
      <c r="E17" s="32">
        <f>SUM(E15:E16)</f>
        <v>1.105803255484784</v>
      </c>
      <c r="F17" s="12"/>
    </row>
    <row r="18" spans="1:6" ht="23.25">
      <c r="A18" s="9" t="s">
        <v>24</v>
      </c>
      <c r="B18" s="11"/>
      <c r="C18" s="22"/>
      <c r="D18" s="11"/>
      <c r="E18" s="22"/>
      <c r="F18" s="11"/>
    </row>
    <row r="19" spans="1:6" ht="23.25">
      <c r="A19" s="2" t="s">
        <v>25</v>
      </c>
      <c r="B19" s="11">
        <v>9</v>
      </c>
      <c r="C19" s="22">
        <f>SUM(B19*100/95)</f>
        <v>9.473684210526315</v>
      </c>
      <c r="D19" s="16">
        <v>419500</v>
      </c>
      <c r="E19" s="22">
        <f>SUM(D19*100/45216000)</f>
        <v>0.9277689313517339</v>
      </c>
      <c r="F19" s="11" t="s">
        <v>15</v>
      </c>
    </row>
    <row r="20" spans="1:6" ht="23.25">
      <c r="A20" s="2" t="s">
        <v>26</v>
      </c>
      <c r="B20" s="11">
        <v>9</v>
      </c>
      <c r="C20" s="22">
        <f>SUM(B20*100/95)</f>
        <v>9.473684210526315</v>
      </c>
      <c r="D20" s="16">
        <v>5609415</v>
      </c>
      <c r="E20" s="22">
        <f>SUM(D20*100/45216000)</f>
        <v>12.40581873673036</v>
      </c>
      <c r="F20" s="11" t="s">
        <v>15</v>
      </c>
    </row>
    <row r="21" spans="1:6" ht="23.25">
      <c r="A21" s="2" t="s">
        <v>27</v>
      </c>
      <c r="B21" s="11"/>
      <c r="C21" s="22"/>
      <c r="D21" s="16"/>
      <c r="E21" s="22"/>
      <c r="F21" s="11"/>
    </row>
    <row r="22" spans="1:6" ht="23.25">
      <c r="A22" s="3" t="s">
        <v>28</v>
      </c>
      <c r="B22" s="13">
        <v>4</v>
      </c>
      <c r="C22" s="23">
        <f>SUM(B22*100/95)</f>
        <v>4.2105263157894735</v>
      </c>
      <c r="D22" s="17">
        <v>7232400</v>
      </c>
      <c r="E22" s="23">
        <f>SUM(D22*100/45216000)</f>
        <v>15.995222929936306</v>
      </c>
      <c r="F22" s="13" t="s">
        <v>15</v>
      </c>
    </row>
    <row r="23" spans="1:6" ht="23.25">
      <c r="A23" s="26"/>
      <c r="B23" s="27"/>
      <c r="C23" s="28"/>
      <c r="D23" s="29"/>
      <c r="E23" s="28"/>
      <c r="F23" s="30">
        <v>3</v>
      </c>
    </row>
    <row r="24" spans="2:5" ht="23.25">
      <c r="B24" s="14"/>
      <c r="C24" s="24"/>
      <c r="D24" s="14"/>
      <c r="E24" s="24"/>
    </row>
    <row r="25" spans="1:6" ht="23.25">
      <c r="A25" s="45" t="s">
        <v>2</v>
      </c>
      <c r="B25" s="5" t="s">
        <v>3</v>
      </c>
      <c r="C25" s="18" t="s">
        <v>6</v>
      </c>
      <c r="D25" s="5" t="s">
        <v>3</v>
      </c>
      <c r="E25" s="18" t="s">
        <v>11</v>
      </c>
      <c r="F25" s="45" t="s">
        <v>12</v>
      </c>
    </row>
    <row r="26" spans="1:6" ht="23.25">
      <c r="A26" s="46"/>
      <c r="B26" s="6" t="s">
        <v>4</v>
      </c>
      <c r="C26" s="19" t="s">
        <v>7</v>
      </c>
      <c r="D26" s="6" t="s">
        <v>9</v>
      </c>
      <c r="E26" s="19" t="s">
        <v>9</v>
      </c>
      <c r="F26" s="46"/>
    </row>
    <row r="27" spans="1:6" ht="23.25">
      <c r="A27" s="46"/>
      <c r="B27" s="6" t="s">
        <v>5</v>
      </c>
      <c r="C27" s="19" t="s">
        <v>4</v>
      </c>
      <c r="D27" s="6" t="s">
        <v>10</v>
      </c>
      <c r="E27" s="19" t="s">
        <v>8</v>
      </c>
      <c r="F27" s="46"/>
    </row>
    <row r="28" spans="1:6" ht="23.25">
      <c r="A28" s="47"/>
      <c r="B28" s="7"/>
      <c r="C28" s="20" t="s">
        <v>8</v>
      </c>
      <c r="D28" s="7"/>
      <c r="E28" s="20"/>
      <c r="F28" s="47"/>
    </row>
    <row r="29" spans="1:6" ht="23.25">
      <c r="A29" s="2" t="s">
        <v>29</v>
      </c>
      <c r="B29" s="11">
        <v>5</v>
      </c>
      <c r="C29" s="22">
        <f>SUM(B29*100/95)</f>
        <v>5.2631578947368425</v>
      </c>
      <c r="D29" s="16">
        <v>513000</v>
      </c>
      <c r="E29" s="22">
        <f>SUM(D29*100/45216000)</f>
        <v>1.1345541401273886</v>
      </c>
      <c r="F29" s="11" t="s">
        <v>15</v>
      </c>
    </row>
    <row r="30" spans="1:6" ht="23.25">
      <c r="A30" s="2" t="s">
        <v>30</v>
      </c>
      <c r="B30" s="11"/>
      <c r="C30" s="22"/>
      <c r="D30" s="16"/>
      <c r="E30" s="22"/>
      <c r="F30" s="11"/>
    </row>
    <row r="31" spans="1:6" ht="23.25">
      <c r="A31" s="8" t="s">
        <v>13</v>
      </c>
      <c r="B31" s="8">
        <f>SUM(B19+B20+B22+B29)</f>
        <v>27</v>
      </c>
      <c r="C31" s="32">
        <f>SUM(C19+C20+C22+C29)</f>
        <v>28.421052631578945</v>
      </c>
      <c r="D31" s="34">
        <f>SUM(D19+D20+D22+D29)</f>
        <v>13774315</v>
      </c>
      <c r="E31" s="32">
        <f>SUM(E19+E20+E22+E29)</f>
        <v>30.46336473814579</v>
      </c>
      <c r="F31" s="12"/>
    </row>
    <row r="32" spans="1:6" ht="23.25">
      <c r="A32" s="9" t="s">
        <v>31</v>
      </c>
      <c r="B32" s="11"/>
      <c r="C32" s="22"/>
      <c r="D32" s="11"/>
      <c r="E32" s="22"/>
      <c r="F32" s="11"/>
    </row>
    <row r="33" spans="1:6" ht="23.25">
      <c r="A33" s="2" t="s">
        <v>32</v>
      </c>
      <c r="B33" s="11">
        <v>1</v>
      </c>
      <c r="C33" s="22">
        <f>SUM(B33*100/95)</f>
        <v>1.0526315789473684</v>
      </c>
      <c r="D33" s="16">
        <v>300000</v>
      </c>
      <c r="E33" s="22">
        <f>SUM(D33*100/45216000)</f>
        <v>0.6634819532908705</v>
      </c>
      <c r="F33" s="11" t="s">
        <v>15</v>
      </c>
    </row>
    <row r="34" spans="1:6" ht="23.25">
      <c r="A34" s="2" t="s">
        <v>33</v>
      </c>
      <c r="B34" s="11"/>
      <c r="C34" s="22"/>
      <c r="D34" s="16"/>
      <c r="E34" s="22"/>
      <c r="F34" s="11"/>
    </row>
    <row r="35" spans="1:6" ht="23.25">
      <c r="A35" s="2" t="s">
        <v>34</v>
      </c>
      <c r="B35" s="11">
        <v>7</v>
      </c>
      <c r="C35" s="22">
        <f>SUM(B35*100/95)</f>
        <v>7.368421052631579</v>
      </c>
      <c r="D35" s="31">
        <v>78000</v>
      </c>
      <c r="E35" s="22">
        <f>SUM(D35*100/45216000)</f>
        <v>0.17250530785562632</v>
      </c>
      <c r="F35" s="11" t="s">
        <v>15</v>
      </c>
    </row>
    <row r="36" spans="1:6" ht="23.25">
      <c r="A36" s="2" t="s">
        <v>35</v>
      </c>
      <c r="B36" s="11"/>
      <c r="C36" s="22"/>
      <c r="D36" s="31"/>
      <c r="E36" s="22"/>
      <c r="F36" s="11"/>
    </row>
    <row r="37" spans="1:6" ht="23.25">
      <c r="A37" s="8" t="s">
        <v>13</v>
      </c>
      <c r="B37" s="8">
        <f>SUM(B33:B36)</f>
        <v>8</v>
      </c>
      <c r="C37" s="32">
        <f>SUM(C33:C35)</f>
        <v>8.421052631578947</v>
      </c>
      <c r="D37" s="34">
        <f>SUM(D33:D35)</f>
        <v>378000</v>
      </c>
      <c r="E37" s="32">
        <f>SUM(E33:E35)</f>
        <v>0.8359872611464968</v>
      </c>
      <c r="F37" s="12"/>
    </row>
    <row r="38" spans="1:6" ht="23.25">
      <c r="A38" s="9" t="s">
        <v>36</v>
      </c>
      <c r="B38" s="11"/>
      <c r="C38" s="22"/>
      <c r="D38" s="11"/>
      <c r="E38" s="22"/>
      <c r="F38" s="11"/>
    </row>
    <row r="39" spans="1:6" ht="23.25">
      <c r="A39" s="2" t="s">
        <v>37</v>
      </c>
      <c r="B39" s="11">
        <v>26</v>
      </c>
      <c r="C39" s="22">
        <f>SUM(B39*100/95)</f>
        <v>27.36842105263158</v>
      </c>
      <c r="D39" s="16">
        <v>29758685</v>
      </c>
      <c r="E39" s="22">
        <f>SUM(D39*100/45216000)</f>
        <v>65.81450150389243</v>
      </c>
      <c r="F39" s="11" t="s">
        <v>15</v>
      </c>
    </row>
    <row r="40" spans="1:6" ht="23.25">
      <c r="A40" s="2" t="s">
        <v>38</v>
      </c>
      <c r="B40" s="11"/>
      <c r="C40" s="22"/>
      <c r="D40" s="16"/>
      <c r="E40" s="22"/>
      <c r="F40" s="11"/>
    </row>
    <row r="41" spans="1:6" ht="23.25">
      <c r="A41" s="3" t="s">
        <v>39</v>
      </c>
      <c r="B41" s="13">
        <v>3</v>
      </c>
      <c r="C41" s="23">
        <f>SUM(B41*100/95)</f>
        <v>3.1578947368421053</v>
      </c>
      <c r="D41" s="17">
        <v>270000</v>
      </c>
      <c r="E41" s="23">
        <f>SUM(D41*100/45216000)</f>
        <v>0.5971337579617835</v>
      </c>
      <c r="F41" s="13" t="s">
        <v>15</v>
      </c>
    </row>
    <row r="42" spans="1:6" ht="23.25">
      <c r="A42" s="7" t="s">
        <v>13</v>
      </c>
      <c r="B42" s="7">
        <f>SUM(B39:B41)</f>
        <v>29</v>
      </c>
      <c r="C42" s="20">
        <f>SUM(C39:C41)</f>
        <v>30.526315789473685</v>
      </c>
      <c r="D42" s="35">
        <f>SUM(D39:D41)</f>
        <v>30028685</v>
      </c>
      <c r="E42" s="20">
        <f>SUM(E39:E41)</f>
        <v>66.41163526185422</v>
      </c>
      <c r="F42" s="13"/>
    </row>
    <row r="43" spans="1:6" ht="23.25">
      <c r="A43" s="8" t="s">
        <v>14</v>
      </c>
      <c r="B43" s="8">
        <f>SUM(B13+B17+B31+B37+B42)</f>
        <v>68</v>
      </c>
      <c r="C43" s="32">
        <f>SUM(C13+C17+C31+C37+C42)</f>
        <v>71.57894736842104</v>
      </c>
      <c r="D43" s="36">
        <f>SUM(D13+D17+D31+D37+D42)</f>
        <v>45216000</v>
      </c>
      <c r="E43" s="36">
        <f>SUM(E13+E17+E31+E37+E42)</f>
        <v>100</v>
      </c>
      <c r="F43" s="12"/>
    </row>
    <row r="46" ht="23.25">
      <c r="F46" s="30">
        <v>4</v>
      </c>
    </row>
    <row r="58" ht="23.25">
      <c r="F58" s="30">
        <v>5</v>
      </c>
    </row>
  </sheetData>
  <mergeCells count="7">
    <mergeCell ref="A1:F1"/>
    <mergeCell ref="A2:F2"/>
    <mergeCell ref="A3:F3"/>
    <mergeCell ref="A25:A28"/>
    <mergeCell ref="F25:F28"/>
    <mergeCell ref="F4:F7"/>
    <mergeCell ref="A4:A7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12" sqref="M12"/>
    </sheetView>
  </sheetViews>
  <sheetFormatPr defaultColWidth="9.140625" defaultRowHeight="12.75"/>
  <cols>
    <col min="1" max="1" width="12.28125" style="38" bestFit="1" customWidth="1"/>
    <col min="2" max="2" width="13.421875" style="38" bestFit="1" customWidth="1"/>
    <col min="3" max="4" width="9.57421875" style="38" bestFit="1" customWidth="1"/>
    <col min="5" max="6" width="13.421875" style="38" bestFit="1" customWidth="1"/>
    <col min="7" max="7" width="14.8515625" style="38" bestFit="1" customWidth="1"/>
    <col min="8" max="8" width="11.28125" style="38" bestFit="1" customWidth="1"/>
    <col min="9" max="9" width="13.421875" style="38" bestFit="1" customWidth="1"/>
    <col min="10" max="10" width="14.8515625" style="38" bestFit="1" customWidth="1"/>
    <col min="11" max="11" width="12.28125" style="38" bestFit="1" customWidth="1"/>
    <col min="12" max="12" width="15.8515625" style="38" bestFit="1" customWidth="1"/>
    <col min="13" max="13" width="13.421875" style="38" bestFit="1" customWidth="1"/>
    <col min="14" max="16384" width="9.140625" style="1" customWidth="1"/>
  </cols>
  <sheetData>
    <row r="1" spans="1:13" ht="23.25">
      <c r="A1" s="37">
        <v>1.1</v>
      </c>
      <c r="B1" s="37">
        <v>1.2</v>
      </c>
      <c r="C1" s="37">
        <v>1.3</v>
      </c>
      <c r="D1" s="37">
        <v>2.1</v>
      </c>
      <c r="E1" s="37">
        <v>2.2</v>
      </c>
      <c r="F1" s="37">
        <v>3.1</v>
      </c>
      <c r="G1" s="37">
        <v>3.2</v>
      </c>
      <c r="H1" s="37">
        <v>3.3</v>
      </c>
      <c r="I1" s="37">
        <v>3.4</v>
      </c>
      <c r="J1" s="37">
        <v>4.1</v>
      </c>
      <c r="K1" s="37">
        <v>4.2</v>
      </c>
      <c r="L1" s="37">
        <v>5.1</v>
      </c>
      <c r="M1" s="37">
        <v>5.2</v>
      </c>
    </row>
    <row r="2" spans="1:14" ht="23.25">
      <c r="A2" s="39">
        <v>3000</v>
      </c>
      <c r="B2" s="39">
        <v>500000</v>
      </c>
      <c r="C2" s="39">
        <v>0</v>
      </c>
      <c r="D2" s="39">
        <v>0</v>
      </c>
      <c r="E2" s="39">
        <v>317500</v>
      </c>
      <c r="F2" s="39">
        <v>24000</v>
      </c>
      <c r="G2" s="39">
        <v>200000</v>
      </c>
      <c r="H2" s="39">
        <v>5000</v>
      </c>
      <c r="I2" s="39">
        <v>150000</v>
      </c>
      <c r="J2" s="39">
        <v>1790000</v>
      </c>
      <c r="K2" s="39">
        <v>5000</v>
      </c>
      <c r="L2" s="39">
        <v>452410</v>
      </c>
      <c r="M2" s="39">
        <v>80000</v>
      </c>
      <c r="N2" s="40"/>
    </row>
    <row r="3" spans="1:14" ht="23.25">
      <c r="A3" s="39">
        <v>20000</v>
      </c>
      <c r="B3" s="39"/>
      <c r="C3" s="39"/>
      <c r="D3" s="39"/>
      <c r="E3" s="39"/>
      <c r="F3" s="39">
        <v>83000</v>
      </c>
      <c r="G3" s="39">
        <v>200000</v>
      </c>
      <c r="H3" s="39">
        <v>5000</v>
      </c>
      <c r="I3" s="39">
        <v>20000</v>
      </c>
      <c r="J3" s="39">
        <v>147000</v>
      </c>
      <c r="K3" s="39">
        <v>5000</v>
      </c>
      <c r="L3" s="39">
        <v>508020</v>
      </c>
      <c r="M3" s="39">
        <v>40000</v>
      </c>
      <c r="N3" s="40"/>
    </row>
    <row r="4" spans="1:14" ht="23.25">
      <c r="A4" s="39">
        <v>20000</v>
      </c>
      <c r="B4" s="39"/>
      <c r="C4" s="39"/>
      <c r="D4" s="39"/>
      <c r="E4" s="39"/>
      <c r="F4" s="39">
        <v>5000</v>
      </c>
      <c r="G4" s="39">
        <v>5000</v>
      </c>
      <c r="H4" s="41">
        <f>SUM(H2:H3)</f>
        <v>10000</v>
      </c>
      <c r="I4" s="39">
        <v>5000</v>
      </c>
      <c r="J4" s="41">
        <f>SUM(J2:J3)</f>
        <v>1937000</v>
      </c>
      <c r="K4" s="39">
        <v>5000</v>
      </c>
      <c r="L4" s="39">
        <v>1000000</v>
      </c>
      <c r="M4" s="39">
        <v>150000</v>
      </c>
      <c r="N4" s="40"/>
    </row>
    <row r="5" spans="1:14" ht="23.25">
      <c r="A5" s="39">
        <v>10000</v>
      </c>
      <c r="B5" s="39"/>
      <c r="C5" s="39"/>
      <c r="D5" s="39"/>
      <c r="E5" s="39"/>
      <c r="F5" s="39">
        <v>35000</v>
      </c>
      <c r="G5" s="39">
        <v>42800</v>
      </c>
      <c r="H5" s="39"/>
      <c r="I5" s="39">
        <v>5000</v>
      </c>
      <c r="J5" s="39"/>
      <c r="K5" s="39">
        <v>10000</v>
      </c>
      <c r="L5" s="39">
        <v>14654940</v>
      </c>
      <c r="M5" s="41">
        <f>SUM(M2:M4)</f>
        <v>270000</v>
      </c>
      <c r="N5" s="40"/>
    </row>
    <row r="6" spans="1:14" ht="23.25">
      <c r="A6" s="41">
        <f>SUM(A2:A5)</f>
        <v>53000</v>
      </c>
      <c r="B6" s="39"/>
      <c r="C6" s="39"/>
      <c r="D6" s="39"/>
      <c r="E6" s="39"/>
      <c r="F6" s="39">
        <v>52500</v>
      </c>
      <c r="G6" s="39">
        <v>10000</v>
      </c>
      <c r="H6" s="39"/>
      <c r="I6" s="39">
        <v>5000</v>
      </c>
      <c r="J6" s="39"/>
      <c r="K6" s="39">
        <v>20000</v>
      </c>
      <c r="L6" s="39">
        <v>43800</v>
      </c>
      <c r="M6" s="39"/>
      <c r="N6" s="40"/>
    </row>
    <row r="7" spans="1:14" ht="23.25">
      <c r="A7" s="39"/>
      <c r="B7" s="39"/>
      <c r="C7" s="39"/>
      <c r="D7" s="39"/>
      <c r="E7" s="39"/>
      <c r="F7" s="39">
        <v>5000</v>
      </c>
      <c r="G7" s="39">
        <v>5000</v>
      </c>
      <c r="H7" s="39"/>
      <c r="I7" s="39">
        <v>200000</v>
      </c>
      <c r="J7" s="39"/>
      <c r="K7" s="39">
        <v>20000</v>
      </c>
      <c r="L7" s="39">
        <v>25000</v>
      </c>
      <c r="M7" s="39"/>
      <c r="N7" s="40"/>
    </row>
    <row r="8" spans="1:14" ht="23.25">
      <c r="A8" s="39"/>
      <c r="B8" s="39"/>
      <c r="C8" s="39"/>
      <c r="D8" s="39"/>
      <c r="E8" s="39"/>
      <c r="F8" s="39">
        <v>20000</v>
      </c>
      <c r="G8" s="39">
        <v>5000</v>
      </c>
      <c r="H8" s="39"/>
      <c r="I8" s="39">
        <v>5000</v>
      </c>
      <c r="J8" s="39"/>
      <c r="K8" s="39">
        <v>2000</v>
      </c>
      <c r="L8" s="39">
        <v>966000</v>
      </c>
      <c r="M8" s="39"/>
      <c r="N8" s="40"/>
    </row>
    <row r="9" spans="1:14" ht="23.25">
      <c r="A9" s="39"/>
      <c r="B9" s="39"/>
      <c r="C9" s="39"/>
      <c r="D9" s="39"/>
      <c r="E9" s="39"/>
      <c r="F9" s="39">
        <v>20000</v>
      </c>
      <c r="G9" s="39">
        <v>5000</v>
      </c>
      <c r="H9" s="39"/>
      <c r="I9" s="39">
        <v>30000</v>
      </c>
      <c r="J9" s="39"/>
      <c r="K9" s="39">
        <v>2000</v>
      </c>
      <c r="L9" s="39">
        <v>3058000</v>
      </c>
      <c r="M9" s="39"/>
      <c r="N9" s="40"/>
    </row>
    <row r="10" spans="1:14" ht="23.25">
      <c r="A10" s="39"/>
      <c r="B10" s="39"/>
      <c r="C10" s="39"/>
      <c r="D10" s="39"/>
      <c r="E10" s="39"/>
      <c r="F10" s="39">
        <v>200000</v>
      </c>
      <c r="G10" s="39">
        <v>20000</v>
      </c>
      <c r="H10" s="39"/>
      <c r="I10" s="39">
        <v>5000</v>
      </c>
      <c r="J10" s="39"/>
      <c r="K10" s="39">
        <v>2000</v>
      </c>
      <c r="L10" s="39">
        <v>52500</v>
      </c>
      <c r="M10" s="39"/>
      <c r="N10" s="40"/>
    </row>
    <row r="11" spans="1:14" ht="23.25">
      <c r="A11" s="39"/>
      <c r="B11" s="39"/>
      <c r="C11" s="39"/>
      <c r="D11" s="39"/>
      <c r="E11" s="39"/>
      <c r="F11" s="39">
        <v>150000</v>
      </c>
      <c r="G11" s="39">
        <v>100000</v>
      </c>
      <c r="H11" s="39"/>
      <c r="I11" s="39">
        <v>60000</v>
      </c>
      <c r="J11" s="39"/>
      <c r="K11" s="41">
        <f>SUM(K2:K10)</f>
        <v>71000</v>
      </c>
      <c r="L11" s="39">
        <v>150000</v>
      </c>
      <c r="M11" s="39"/>
      <c r="N11" s="40"/>
    </row>
    <row r="12" spans="1:14" ht="23.25">
      <c r="A12" s="39"/>
      <c r="B12" s="39"/>
      <c r="C12" s="39"/>
      <c r="D12" s="39"/>
      <c r="E12" s="39"/>
      <c r="F12" s="39">
        <v>100000</v>
      </c>
      <c r="G12" s="39">
        <v>150000</v>
      </c>
      <c r="H12" s="39"/>
      <c r="I12" s="39">
        <v>50000</v>
      </c>
      <c r="J12" s="39"/>
      <c r="K12" s="39"/>
      <c r="L12" s="39">
        <v>400000</v>
      </c>
      <c r="M12" s="39"/>
      <c r="N12" s="40"/>
    </row>
    <row r="13" spans="1:14" ht="23.25">
      <c r="A13" s="39"/>
      <c r="B13" s="39"/>
      <c r="C13" s="39"/>
      <c r="D13" s="39"/>
      <c r="E13" s="39"/>
      <c r="F13" s="41">
        <f>SUM(F2:F12)</f>
        <v>694500</v>
      </c>
      <c r="G13" s="39">
        <v>6000</v>
      </c>
      <c r="H13" s="39"/>
      <c r="I13" s="39">
        <v>3000</v>
      </c>
      <c r="J13" s="39"/>
      <c r="K13" s="39"/>
      <c r="L13" s="39">
        <v>10000</v>
      </c>
      <c r="M13" s="39"/>
      <c r="N13" s="40"/>
    </row>
    <row r="14" spans="1:14" ht="23.25">
      <c r="A14" s="39"/>
      <c r="B14" s="39"/>
      <c r="C14" s="39"/>
      <c r="D14" s="39"/>
      <c r="E14" s="39"/>
      <c r="F14" s="39"/>
      <c r="G14" s="39">
        <v>33000</v>
      </c>
      <c r="H14" s="39"/>
      <c r="I14" s="41">
        <f>SUM(I2:I13)</f>
        <v>538000</v>
      </c>
      <c r="J14" s="39"/>
      <c r="K14" s="39"/>
      <c r="L14" s="39">
        <v>35000</v>
      </c>
      <c r="M14" s="39"/>
      <c r="N14" s="40"/>
    </row>
    <row r="15" spans="1:14" ht="23.25">
      <c r="A15" s="39"/>
      <c r="B15" s="39"/>
      <c r="C15" s="39"/>
      <c r="D15" s="39"/>
      <c r="E15" s="39"/>
      <c r="F15" s="39"/>
      <c r="G15" s="39">
        <v>1100000</v>
      </c>
      <c r="H15" s="39"/>
      <c r="I15" s="39"/>
      <c r="J15" s="39"/>
      <c r="K15" s="39"/>
      <c r="L15" s="39">
        <v>30000</v>
      </c>
      <c r="M15" s="39"/>
      <c r="N15" s="40"/>
    </row>
    <row r="16" spans="1:14" ht="23.25">
      <c r="A16" s="39"/>
      <c r="B16" s="39"/>
      <c r="C16" s="39"/>
      <c r="D16" s="39"/>
      <c r="E16" s="39"/>
      <c r="F16" s="39"/>
      <c r="G16" s="39">
        <v>764000</v>
      </c>
      <c r="H16" s="39"/>
      <c r="I16" s="39"/>
      <c r="J16" s="39"/>
      <c r="K16" s="39"/>
      <c r="L16" s="39">
        <v>200000</v>
      </c>
      <c r="M16" s="39"/>
      <c r="N16" s="40"/>
    </row>
    <row r="17" spans="1:14" ht="23.25">
      <c r="A17" s="39"/>
      <c r="B17" s="39"/>
      <c r="C17" s="39"/>
      <c r="D17" s="39"/>
      <c r="E17" s="39"/>
      <c r="F17" s="39"/>
      <c r="G17" s="39">
        <v>20000</v>
      </c>
      <c r="H17" s="39"/>
      <c r="I17" s="39"/>
      <c r="J17" s="39"/>
      <c r="K17" s="39"/>
      <c r="L17" s="39">
        <v>370000</v>
      </c>
      <c r="M17" s="39"/>
      <c r="N17" s="40"/>
    </row>
    <row r="18" spans="1:14" ht="23.25">
      <c r="A18" s="39"/>
      <c r="B18" s="39"/>
      <c r="C18" s="39"/>
      <c r="D18" s="39"/>
      <c r="E18" s="39"/>
      <c r="F18" s="39"/>
      <c r="G18" s="39">
        <v>16800</v>
      </c>
      <c r="H18" s="39"/>
      <c r="I18" s="39"/>
      <c r="J18" s="39"/>
      <c r="K18" s="39"/>
      <c r="L18" s="39">
        <v>5231100</v>
      </c>
      <c r="M18" s="39"/>
      <c r="N18" s="40"/>
    </row>
    <row r="19" spans="1:14" ht="23.25">
      <c r="A19" s="39"/>
      <c r="B19" s="39"/>
      <c r="C19" s="39"/>
      <c r="D19" s="39"/>
      <c r="E19" s="39"/>
      <c r="F19" s="39"/>
      <c r="G19" s="39">
        <v>100000</v>
      </c>
      <c r="H19" s="39"/>
      <c r="I19" s="39"/>
      <c r="J19" s="39"/>
      <c r="K19" s="39"/>
      <c r="L19" s="39">
        <v>660000</v>
      </c>
      <c r="M19" s="39"/>
      <c r="N19" s="40"/>
    </row>
    <row r="20" spans="1:14" ht="23.25">
      <c r="A20" s="39"/>
      <c r="B20" s="39"/>
      <c r="C20" s="39"/>
      <c r="D20" s="39"/>
      <c r="E20" s="39"/>
      <c r="F20" s="39"/>
      <c r="G20" s="39">
        <v>50000</v>
      </c>
      <c r="H20" s="39"/>
      <c r="I20" s="39"/>
      <c r="J20" s="39"/>
      <c r="K20" s="39"/>
      <c r="L20" s="39">
        <v>173400</v>
      </c>
      <c r="M20" s="39"/>
      <c r="N20" s="40"/>
    </row>
    <row r="21" spans="1:14" ht="23.25">
      <c r="A21" s="39"/>
      <c r="B21" s="39"/>
      <c r="C21" s="39"/>
      <c r="D21" s="39"/>
      <c r="E21" s="39"/>
      <c r="F21" s="39"/>
      <c r="G21" s="39">
        <v>1000000</v>
      </c>
      <c r="H21" s="39"/>
      <c r="I21" s="39"/>
      <c r="J21" s="39"/>
      <c r="K21" s="39"/>
      <c r="L21" s="39">
        <v>27000</v>
      </c>
      <c r="M21" s="39"/>
      <c r="N21" s="40"/>
    </row>
    <row r="22" spans="1:14" ht="23.25">
      <c r="A22" s="39"/>
      <c r="B22" s="39"/>
      <c r="C22" s="39"/>
      <c r="D22" s="39"/>
      <c r="E22" s="39"/>
      <c r="F22" s="39"/>
      <c r="G22" s="39">
        <v>115000</v>
      </c>
      <c r="H22" s="39"/>
      <c r="I22" s="39"/>
      <c r="J22" s="39"/>
      <c r="K22" s="39"/>
      <c r="L22" s="39">
        <v>18000</v>
      </c>
      <c r="M22" s="39"/>
      <c r="N22" s="40"/>
    </row>
    <row r="23" spans="1:14" ht="23.25">
      <c r="A23" s="39"/>
      <c r="B23" s="39"/>
      <c r="C23" s="39"/>
      <c r="D23" s="39"/>
      <c r="E23" s="39"/>
      <c r="F23" s="39"/>
      <c r="G23" s="39">
        <v>50000</v>
      </c>
      <c r="H23" s="39"/>
      <c r="I23" s="39"/>
      <c r="J23" s="39"/>
      <c r="K23" s="39"/>
      <c r="L23" s="39">
        <v>100000</v>
      </c>
      <c r="M23" s="39"/>
      <c r="N23" s="40"/>
    </row>
    <row r="24" spans="1:14" ht="23.25">
      <c r="A24" s="39"/>
      <c r="B24" s="39"/>
      <c r="C24" s="39"/>
      <c r="D24" s="39"/>
      <c r="E24" s="39"/>
      <c r="F24" s="39"/>
      <c r="G24" s="39">
        <v>50000</v>
      </c>
      <c r="H24" s="39"/>
      <c r="I24" s="39"/>
      <c r="J24" s="39"/>
      <c r="K24" s="39"/>
      <c r="L24" s="39">
        <v>100000</v>
      </c>
      <c r="M24" s="39"/>
      <c r="N24" s="40"/>
    </row>
    <row r="25" spans="1:14" ht="23.25">
      <c r="A25" s="39"/>
      <c r="B25" s="39"/>
      <c r="C25" s="39"/>
      <c r="D25" s="39"/>
      <c r="E25" s="39"/>
      <c r="F25" s="39"/>
      <c r="G25" s="39">
        <v>6000</v>
      </c>
      <c r="H25" s="39"/>
      <c r="I25" s="39"/>
      <c r="J25" s="39"/>
      <c r="K25" s="39"/>
      <c r="L25" s="41">
        <f>SUM(L2:L24)</f>
        <v>28265170</v>
      </c>
      <c r="M25" s="39"/>
      <c r="N25" s="40"/>
    </row>
    <row r="26" spans="1:14" ht="23.25">
      <c r="A26" s="39"/>
      <c r="B26" s="39"/>
      <c r="C26" s="39"/>
      <c r="D26" s="39"/>
      <c r="E26" s="39"/>
      <c r="F26" s="39"/>
      <c r="G26" s="39">
        <v>30000</v>
      </c>
      <c r="H26" s="39"/>
      <c r="I26" s="39"/>
      <c r="J26" s="39"/>
      <c r="K26" s="39"/>
      <c r="L26" s="39"/>
      <c r="M26" s="39"/>
      <c r="N26" s="40"/>
    </row>
    <row r="27" spans="1:14" ht="23.25">
      <c r="A27" s="39"/>
      <c r="B27" s="39"/>
      <c r="C27" s="39"/>
      <c r="D27" s="39"/>
      <c r="E27" s="39"/>
      <c r="F27" s="39"/>
      <c r="G27" s="39">
        <v>528730</v>
      </c>
      <c r="H27" s="39"/>
      <c r="I27" s="39"/>
      <c r="J27" s="39"/>
      <c r="K27" s="39"/>
      <c r="L27" s="39"/>
      <c r="M27" s="39"/>
      <c r="N27" s="40"/>
    </row>
    <row r="28" spans="1:14" ht="23.25">
      <c r="A28" s="39"/>
      <c r="B28" s="39"/>
      <c r="C28" s="39"/>
      <c r="D28" s="39"/>
      <c r="E28" s="39"/>
      <c r="F28" s="39"/>
      <c r="G28" s="39">
        <v>10000</v>
      </c>
      <c r="H28" s="39"/>
      <c r="I28" s="39"/>
      <c r="J28" s="39"/>
      <c r="K28" s="39"/>
      <c r="L28" s="39"/>
      <c r="M28" s="39"/>
      <c r="N28" s="40"/>
    </row>
    <row r="29" spans="1:14" ht="23.25">
      <c r="A29" s="39"/>
      <c r="B29" s="39"/>
      <c r="C29" s="39"/>
      <c r="D29" s="39"/>
      <c r="E29" s="39"/>
      <c r="F29" s="39"/>
      <c r="G29" s="39">
        <v>10000</v>
      </c>
      <c r="H29" s="39"/>
      <c r="I29" s="39"/>
      <c r="J29" s="39"/>
      <c r="K29" s="39"/>
      <c r="L29" s="39"/>
      <c r="M29" s="39"/>
      <c r="N29" s="40"/>
    </row>
    <row r="30" spans="1:14" ht="23.25">
      <c r="A30" s="39"/>
      <c r="B30" s="39"/>
      <c r="C30" s="39"/>
      <c r="D30" s="39"/>
      <c r="E30" s="39"/>
      <c r="F30" s="39"/>
      <c r="G30" s="39">
        <v>10000</v>
      </c>
      <c r="H30" s="39"/>
      <c r="I30" s="39"/>
      <c r="J30" s="39"/>
      <c r="K30" s="39"/>
      <c r="L30" s="39"/>
      <c r="M30" s="39"/>
      <c r="N30" s="40"/>
    </row>
    <row r="31" spans="1:14" ht="23.25">
      <c r="A31" s="39"/>
      <c r="B31" s="39"/>
      <c r="C31" s="39"/>
      <c r="D31" s="39"/>
      <c r="E31" s="39"/>
      <c r="F31" s="39"/>
      <c r="G31" s="39">
        <v>20000</v>
      </c>
      <c r="H31" s="39"/>
      <c r="I31" s="39"/>
      <c r="J31" s="39"/>
      <c r="K31" s="39"/>
      <c r="L31" s="39"/>
      <c r="M31" s="39"/>
      <c r="N31" s="40"/>
    </row>
    <row r="32" spans="1:14" ht="23.25">
      <c r="A32" s="39"/>
      <c r="B32" s="39"/>
      <c r="C32" s="39"/>
      <c r="D32" s="39"/>
      <c r="E32" s="39"/>
      <c r="F32" s="39"/>
      <c r="G32" s="39">
        <v>200000</v>
      </c>
      <c r="H32" s="39"/>
      <c r="I32" s="39"/>
      <c r="J32" s="39"/>
      <c r="K32" s="39"/>
      <c r="L32" s="39"/>
      <c r="M32" s="39"/>
      <c r="N32" s="40"/>
    </row>
    <row r="33" spans="1:14" ht="23.25">
      <c r="A33" s="39"/>
      <c r="B33" s="39"/>
      <c r="C33" s="39"/>
      <c r="D33" s="39"/>
      <c r="E33" s="39"/>
      <c r="F33" s="39"/>
      <c r="G33" s="39">
        <v>50000</v>
      </c>
      <c r="H33" s="39"/>
      <c r="I33" s="39"/>
      <c r="J33" s="39"/>
      <c r="K33" s="39"/>
      <c r="L33" s="39"/>
      <c r="M33" s="39"/>
      <c r="N33" s="40"/>
    </row>
    <row r="34" spans="1:14" ht="23.25">
      <c r="A34" s="39"/>
      <c r="B34" s="39"/>
      <c r="C34" s="39"/>
      <c r="D34" s="39"/>
      <c r="E34" s="39"/>
      <c r="F34" s="39"/>
      <c r="G34" s="39">
        <v>10000</v>
      </c>
      <c r="H34" s="39"/>
      <c r="I34" s="39"/>
      <c r="J34" s="39"/>
      <c r="K34" s="39"/>
      <c r="L34" s="39"/>
      <c r="M34" s="39"/>
      <c r="N34" s="40"/>
    </row>
    <row r="35" spans="1:14" ht="23.25">
      <c r="A35" s="39"/>
      <c r="B35" s="39"/>
      <c r="C35" s="39"/>
      <c r="D35" s="39"/>
      <c r="E35" s="39"/>
      <c r="F35" s="39"/>
      <c r="G35" s="39">
        <v>60000</v>
      </c>
      <c r="H35" s="39"/>
      <c r="I35" s="39"/>
      <c r="J35" s="39"/>
      <c r="K35" s="39"/>
      <c r="L35" s="39"/>
      <c r="M35" s="39"/>
      <c r="N35" s="40"/>
    </row>
    <row r="36" spans="1:14" ht="23.25">
      <c r="A36" s="39"/>
      <c r="B36" s="39"/>
      <c r="C36" s="39"/>
      <c r="D36" s="39"/>
      <c r="E36" s="39"/>
      <c r="F36" s="39"/>
      <c r="G36" s="41">
        <f>SUM(G2:G35)</f>
        <v>4982330</v>
      </c>
      <c r="H36" s="39"/>
      <c r="I36" s="39"/>
      <c r="J36" s="39"/>
      <c r="K36" s="39"/>
      <c r="L36" s="39"/>
      <c r="M36" s="39"/>
      <c r="N36" s="4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DarkUser</cp:lastModifiedBy>
  <cp:lastPrinted>2016-10-23T00:51:38Z</cp:lastPrinted>
  <dcterms:created xsi:type="dcterms:W3CDTF">1996-10-14T23:33:28Z</dcterms:created>
  <dcterms:modified xsi:type="dcterms:W3CDTF">2016-10-23T00:55:38Z</dcterms:modified>
  <cp:category/>
  <cp:version/>
  <cp:contentType/>
  <cp:contentStatus/>
</cp:coreProperties>
</file>